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60" windowWidth="8595" windowHeight="1056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C36" i="1" l="1"/>
  <c r="C24" i="1"/>
  <c r="C30" i="1"/>
  <c r="C15" i="1"/>
  <c r="C14" i="1"/>
  <c r="C13" i="1"/>
  <c r="C12" i="1"/>
  <c r="C11" i="1"/>
  <c r="C9" i="1"/>
</calcChain>
</file>

<file path=xl/sharedStrings.xml><?xml version="1.0" encoding="utf-8"?>
<sst xmlns="http://schemas.openxmlformats.org/spreadsheetml/2006/main" count="36" uniqueCount="29">
  <si>
    <t>Информация о расходовании средств за 2023 год на организацию культурно-массовой,</t>
  </si>
  <si>
    <t>физкультурной и спортивной, оздоровительной работы с обучающимися</t>
  </si>
  <si>
    <t>(по программам высшего образования, среднего профессионального образования)</t>
  </si>
  <si>
    <t>из средств субсидии на выполнение государственного задания</t>
  </si>
  <si>
    <t>№ п/п</t>
  </si>
  <si>
    <t>Наименование товаров, работ, услуг (направление расходов)</t>
  </si>
  <si>
    <t>Поездки спортивных сборных команд, творческих коллективов</t>
  </si>
  <si>
    <t>Приобретение спортивного инвентаря</t>
  </si>
  <si>
    <t>Приобретение спортивной формы</t>
  </si>
  <si>
    <t>Оплата организационных взносов за участие студентов в фестивалях, конкурсах, соревнованиях на первенство вузов города, области, России (в т.ч. по приглашению)</t>
  </si>
  <si>
    <t>Приобретение театральных билетов</t>
  </si>
  <si>
    <t>Оказание услуг по предоставлению спорт сооружений</t>
  </si>
  <si>
    <t>Оплата услуг фельдшера (при проведении спортивных мероприятий) по ГПД</t>
  </si>
  <si>
    <t>Приобретение стульев для общественно-значимых мероприятий</t>
  </si>
  <si>
    <t xml:space="preserve">Услуга по организации питания, проживания и использования инфраструктуры г. Казань </t>
  </si>
  <si>
    <t>Посещение бассейна</t>
  </si>
  <si>
    <t>Зар. плата руководителям кружков и тренерам спортивных команд, вкл. страховые взносы</t>
  </si>
  <si>
    <t>Оказание услуг по организации выездов обучающихся на базу отдыха Политотдел</t>
  </si>
  <si>
    <t>Поставка наградной продукции</t>
  </si>
  <si>
    <t>Поставка  звукового и светового оборудования</t>
  </si>
  <si>
    <t>Организация и проведение общественно-значимых мероприятий (весенний студенческий бал "Во власти рок-н-ролла", услуги по оформлению мероприятия, изготовление брендированной продукции, монтаж фотозоны)</t>
  </si>
  <si>
    <t>Итого</t>
  </si>
  <si>
    <t>из средств от приносящей доход деятельности</t>
  </si>
  <si>
    <t>Поездки руководителей кружков, тренеров сборных команд</t>
  </si>
  <si>
    <t>Оргвзносы</t>
  </si>
  <si>
    <t>Организация проведения студенческого бала "Во власти рок-н-ролла", оказание мед.услуг во время соревнований</t>
  </si>
  <si>
    <t>Приобретение выпечки для мероприятия</t>
  </si>
  <si>
    <t>Заправка картриджей</t>
  </si>
  <si>
    <t>Сумма расходов,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</si>
</sst>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43" fontId="0" fillId="0" borderId="1" xfId="1" applyFont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/>
    </xf>
    <xf numFmtId="43" fontId="0" fillId="0" borderId="0" xfId="1" applyFont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43" fontId="0" fillId="0" borderId="3" xfId="1" applyFont="1" applyBorder="1" applyAlignment="1">
      <alignment horizontal="center"/>
    </xf>
    <xf numFmtId="43" fontId="0" fillId="0" borderId="0" xfId="1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43" fontId="0" fillId="0" borderId="0" xfId="1" applyFont="1" applyBorder="1"/>
    <xf numFmtId="43" fontId="0" fillId="0" borderId="0" xfId="1" applyFont="1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43" fontId="0" fillId="2" borderId="0" xfId="1" applyFont="1" applyFill="1" applyBorder="1"/>
    <xf numFmtId="43" fontId="0" fillId="0" borderId="0" xfId="0" applyNumberFormat="1" applyBorder="1"/>
    <xf numFmtId="0" fontId="0" fillId="0" borderId="0" xfId="0" applyBorder="1" applyAlignment="1">
      <alignment vertical="center"/>
    </xf>
    <xf numFmtId="43" fontId="0" fillId="0" borderId="0" xfId="1" applyFont="1" applyBorder="1" applyAlignment="1"/>
    <xf numFmtId="43" fontId="0" fillId="0" borderId="0" xfId="0" applyNumberFormat="1" applyBorder="1" applyAlignment="1">
      <alignment horizontal="center"/>
    </xf>
    <xf numFmtId="0" fontId="0" fillId="0" borderId="0" xfId="0" applyAlignment="1"/>
  </cellXfs>
  <cellStyles count="4">
    <cellStyle name="Обычный" xfId="0" builtinId="0"/>
    <cellStyle name="Обычный 2" xfId="2"/>
    <cellStyle name="Финансовый" xfId="1" builtinId="3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2"/>
  <sheetViews>
    <sheetView tabSelected="1" workbookViewId="0">
      <selection activeCell="D4" sqref="D4"/>
    </sheetView>
  </sheetViews>
  <sheetFormatPr defaultRowHeight="15" x14ac:dyDescent="0.25"/>
  <cols>
    <col min="1" max="1" width="7.5703125" customWidth="1"/>
    <col min="2" max="2" width="86.85546875" bestFit="1" customWidth="1"/>
    <col min="3" max="3" width="21" bestFit="1" customWidth="1"/>
    <col min="4" max="4" width="19.5703125" bestFit="1" customWidth="1"/>
    <col min="5" max="5" width="21" style="1" bestFit="1" customWidth="1"/>
    <col min="6" max="6" width="19.5703125" bestFit="1" customWidth="1"/>
    <col min="7" max="7" width="19.28515625" customWidth="1"/>
    <col min="8" max="8" width="23" customWidth="1"/>
  </cols>
  <sheetData>
    <row r="2" spans="1:8" x14ac:dyDescent="0.25">
      <c r="A2" s="13" t="s">
        <v>0</v>
      </c>
      <c r="B2" s="13"/>
      <c r="C2" s="13"/>
      <c r="D2" s="30"/>
      <c r="E2" s="30"/>
      <c r="F2" s="30"/>
      <c r="G2" s="30"/>
    </row>
    <row r="3" spans="1:8" x14ac:dyDescent="0.25">
      <c r="A3" s="13" t="s">
        <v>1</v>
      </c>
      <c r="B3" s="13"/>
      <c r="C3" s="13"/>
      <c r="D3" s="30"/>
      <c r="E3" s="30"/>
      <c r="F3" s="30"/>
      <c r="G3" s="30"/>
    </row>
    <row r="4" spans="1:8" x14ac:dyDescent="0.25">
      <c r="A4" s="13" t="s">
        <v>2</v>
      </c>
      <c r="B4" s="13"/>
      <c r="C4" s="13"/>
      <c r="D4" s="30"/>
      <c r="E4" s="30"/>
      <c r="F4" s="30"/>
      <c r="G4" s="30"/>
    </row>
    <row r="5" spans="1:8" x14ac:dyDescent="0.25">
      <c r="A5" s="1"/>
      <c r="B5" s="1"/>
      <c r="C5" s="1"/>
      <c r="D5" s="1"/>
      <c r="F5" s="1"/>
      <c r="G5" s="1"/>
    </row>
    <row r="6" spans="1:8" ht="16.5" customHeight="1" x14ac:dyDescent="0.25">
      <c r="A6" s="1"/>
      <c r="B6" s="1" t="s">
        <v>3</v>
      </c>
      <c r="C6" s="1"/>
      <c r="D6" s="1"/>
      <c r="F6" s="1"/>
      <c r="G6" s="5"/>
    </row>
    <row r="7" spans="1:8" x14ac:dyDescent="0.25">
      <c r="A7" s="15" t="s">
        <v>4</v>
      </c>
      <c r="B7" s="15" t="s">
        <v>5</v>
      </c>
      <c r="C7" s="15" t="s">
        <v>28</v>
      </c>
      <c r="D7" s="21"/>
      <c r="E7" s="22"/>
      <c r="F7" s="23"/>
      <c r="G7" s="23"/>
      <c r="H7" s="24"/>
    </row>
    <row r="8" spans="1:8" x14ac:dyDescent="0.25">
      <c r="A8" s="15"/>
      <c r="B8" s="15"/>
      <c r="C8" s="15"/>
      <c r="D8" s="22"/>
      <c r="E8" s="22"/>
      <c r="F8" s="22"/>
      <c r="G8" s="22"/>
      <c r="H8" s="24"/>
    </row>
    <row r="9" spans="1:8" x14ac:dyDescent="0.25">
      <c r="A9" s="11">
        <v>1</v>
      </c>
      <c r="B9" s="3" t="s">
        <v>6</v>
      </c>
      <c r="C9" s="4">
        <f>3310815.53+102726.2</f>
        <v>3413541.73</v>
      </c>
      <c r="D9" s="25"/>
      <c r="E9" s="25"/>
      <c r="F9" s="19"/>
      <c r="G9" s="19"/>
      <c r="H9" s="24"/>
    </row>
    <row r="10" spans="1:8" x14ac:dyDescent="0.25">
      <c r="A10" s="11">
        <v>2</v>
      </c>
      <c r="B10" s="3" t="s">
        <v>7</v>
      </c>
      <c r="C10" s="4">
        <v>1462560</v>
      </c>
      <c r="D10" s="25"/>
      <c r="E10" s="25"/>
      <c r="F10" s="19"/>
      <c r="G10" s="19"/>
      <c r="H10" s="24"/>
    </row>
    <row r="11" spans="1:8" x14ac:dyDescent="0.25">
      <c r="A11" s="11">
        <v>3</v>
      </c>
      <c r="B11" s="3" t="s">
        <v>8</v>
      </c>
      <c r="C11" s="4">
        <f>492800+268472</f>
        <v>761272</v>
      </c>
      <c r="D11" s="25"/>
      <c r="E11" s="25"/>
      <c r="F11" s="19"/>
      <c r="G11" s="19"/>
      <c r="H11" s="24"/>
    </row>
    <row r="12" spans="1:8" ht="29.25" customHeight="1" x14ac:dyDescent="0.25">
      <c r="A12" s="12">
        <v>4</v>
      </c>
      <c r="B12" s="9" t="s">
        <v>9</v>
      </c>
      <c r="C12" s="4">
        <f>231974+1142080+10136</f>
        <v>1384190</v>
      </c>
      <c r="D12" s="25"/>
      <c r="E12" s="25"/>
      <c r="F12" s="19"/>
      <c r="G12" s="19"/>
      <c r="H12" s="24"/>
    </row>
    <row r="13" spans="1:8" x14ac:dyDescent="0.25">
      <c r="A13" s="12">
        <v>5</v>
      </c>
      <c r="B13" s="3" t="s">
        <v>10</v>
      </c>
      <c r="C13" s="4">
        <f>569718+21708</f>
        <v>591426</v>
      </c>
      <c r="D13" s="25"/>
      <c r="E13" s="25"/>
      <c r="F13" s="19"/>
      <c r="G13" s="19"/>
      <c r="H13" s="24"/>
    </row>
    <row r="14" spans="1:8" x14ac:dyDescent="0.25">
      <c r="A14" s="12">
        <v>6</v>
      </c>
      <c r="B14" s="3" t="s">
        <v>11</v>
      </c>
      <c r="C14" s="4">
        <f>502575</f>
        <v>502575</v>
      </c>
      <c r="D14" s="25"/>
      <c r="E14" s="25"/>
      <c r="F14" s="19"/>
      <c r="G14" s="19"/>
      <c r="H14" s="24"/>
    </row>
    <row r="15" spans="1:8" x14ac:dyDescent="0.25">
      <c r="A15" s="12">
        <v>7</v>
      </c>
      <c r="B15" s="3" t="s">
        <v>12</v>
      </c>
      <c r="C15" s="4">
        <f>5529.48+83582</f>
        <v>89111.48</v>
      </c>
      <c r="D15" s="25"/>
      <c r="E15" s="25"/>
      <c r="F15" s="19"/>
      <c r="G15" s="19"/>
      <c r="H15" s="24"/>
    </row>
    <row r="16" spans="1:8" x14ac:dyDescent="0.25">
      <c r="A16" s="12">
        <v>8</v>
      </c>
      <c r="B16" s="3" t="s">
        <v>13</v>
      </c>
      <c r="C16" s="4">
        <v>114000</v>
      </c>
      <c r="D16" s="25"/>
      <c r="E16" s="25"/>
      <c r="F16" s="19"/>
      <c r="G16" s="19"/>
      <c r="H16" s="24"/>
    </row>
    <row r="17" spans="1:8" x14ac:dyDescent="0.25">
      <c r="A17" s="12">
        <v>9</v>
      </c>
      <c r="B17" s="3" t="s">
        <v>14</v>
      </c>
      <c r="C17" s="4">
        <v>3149500</v>
      </c>
      <c r="D17" s="25"/>
      <c r="E17" s="25"/>
      <c r="F17" s="19"/>
      <c r="G17" s="19"/>
      <c r="H17" s="24"/>
    </row>
    <row r="18" spans="1:8" x14ac:dyDescent="0.25">
      <c r="A18" s="12">
        <v>10</v>
      </c>
      <c r="B18" s="3" t="s">
        <v>15</v>
      </c>
      <c r="C18" s="4">
        <v>1499420</v>
      </c>
      <c r="D18" s="25"/>
      <c r="E18" s="25"/>
      <c r="F18" s="19"/>
      <c r="G18" s="19"/>
      <c r="H18" s="24"/>
    </row>
    <row r="19" spans="1:8" x14ac:dyDescent="0.25">
      <c r="A19" s="12">
        <v>11</v>
      </c>
      <c r="B19" s="3" t="s">
        <v>16</v>
      </c>
      <c r="C19" s="4">
        <v>4771062.93</v>
      </c>
      <c r="D19" s="25"/>
      <c r="E19" s="25"/>
      <c r="F19" s="19"/>
      <c r="G19" s="19"/>
      <c r="H19" s="24"/>
    </row>
    <row r="20" spans="1:8" x14ac:dyDescent="0.25">
      <c r="A20" s="12">
        <v>12</v>
      </c>
      <c r="B20" s="3" t="s">
        <v>17</v>
      </c>
      <c r="C20" s="4">
        <v>6293280</v>
      </c>
      <c r="D20" s="19"/>
      <c r="E20" s="19"/>
      <c r="F20" s="19"/>
      <c r="G20" s="19"/>
      <c r="H20" s="24"/>
    </row>
    <row r="21" spans="1:8" x14ac:dyDescent="0.25">
      <c r="A21" s="12">
        <v>13</v>
      </c>
      <c r="B21" s="3" t="s">
        <v>18</v>
      </c>
      <c r="C21" s="4">
        <v>99644</v>
      </c>
      <c r="D21" s="19"/>
      <c r="E21" s="19"/>
      <c r="F21" s="19"/>
      <c r="G21" s="19"/>
      <c r="H21" s="24"/>
    </row>
    <row r="22" spans="1:8" x14ac:dyDescent="0.25">
      <c r="A22" s="12">
        <v>14</v>
      </c>
      <c r="B22" s="3" t="s">
        <v>19</v>
      </c>
      <c r="C22" s="4">
        <v>5155450</v>
      </c>
      <c r="D22" s="19"/>
      <c r="E22" s="19"/>
      <c r="F22" s="19"/>
      <c r="G22" s="19"/>
      <c r="H22" s="24"/>
    </row>
    <row r="23" spans="1:8" ht="44.25" customHeight="1" x14ac:dyDescent="0.25">
      <c r="A23" s="12">
        <v>15</v>
      </c>
      <c r="B23" s="9" t="s">
        <v>20</v>
      </c>
      <c r="C23" s="4">
        <v>1687420</v>
      </c>
      <c r="D23" s="19"/>
      <c r="E23" s="19"/>
      <c r="F23" s="19"/>
      <c r="G23" s="19"/>
      <c r="H23" s="24"/>
    </row>
    <row r="24" spans="1:8" x14ac:dyDescent="0.25">
      <c r="A24" s="15" t="s">
        <v>21</v>
      </c>
      <c r="B24" s="15"/>
      <c r="C24" s="4">
        <f>SUM(C9:C23)</f>
        <v>30974453.140000001</v>
      </c>
      <c r="D24" s="19"/>
      <c r="E24" s="19"/>
      <c r="F24" s="26"/>
      <c r="G24" s="26"/>
      <c r="H24" s="19"/>
    </row>
    <row r="25" spans="1:8" x14ac:dyDescent="0.25">
      <c r="A25" s="27"/>
      <c r="B25" s="27"/>
      <c r="C25" s="28"/>
      <c r="D25" s="28"/>
      <c r="E25" s="17"/>
      <c r="F25" s="29"/>
      <c r="G25" s="23"/>
      <c r="H25" s="19"/>
    </row>
    <row r="26" spans="1:8" ht="15" customHeight="1" x14ac:dyDescent="0.25">
      <c r="A26" s="1"/>
      <c r="B26" s="8" t="s">
        <v>22</v>
      </c>
      <c r="C26" s="16"/>
      <c r="D26" s="20"/>
      <c r="E26" s="17"/>
      <c r="F26" s="1"/>
      <c r="G26" s="1"/>
    </row>
    <row r="27" spans="1:8" x14ac:dyDescent="0.25">
      <c r="A27" s="2" t="s">
        <v>4</v>
      </c>
      <c r="B27" s="6" t="s">
        <v>5</v>
      </c>
      <c r="C27" s="11" t="s">
        <v>28</v>
      </c>
      <c r="D27" s="18"/>
      <c r="F27" s="1"/>
      <c r="G27" s="1"/>
    </row>
    <row r="28" spans="1:8" x14ac:dyDescent="0.25">
      <c r="A28" s="6">
        <v>1</v>
      </c>
      <c r="B28" s="3" t="s">
        <v>6</v>
      </c>
      <c r="C28" s="4">
        <v>171767.8</v>
      </c>
      <c r="D28" s="19"/>
      <c r="F28" s="1"/>
      <c r="G28" s="1"/>
    </row>
    <row r="29" spans="1:8" x14ac:dyDescent="0.25">
      <c r="A29" s="6">
        <v>2</v>
      </c>
      <c r="B29" s="3" t="s">
        <v>23</v>
      </c>
      <c r="C29" s="4">
        <v>913206.87</v>
      </c>
      <c r="D29" s="19"/>
      <c r="F29" s="1"/>
      <c r="G29" s="1"/>
    </row>
    <row r="30" spans="1:8" x14ac:dyDescent="0.25">
      <c r="A30" s="6">
        <v>3</v>
      </c>
      <c r="B30" s="3" t="s">
        <v>24</v>
      </c>
      <c r="C30" s="4">
        <f>162656+40400</f>
        <v>203056</v>
      </c>
      <c r="D30" s="19"/>
      <c r="F30" s="1"/>
      <c r="G30" s="1"/>
    </row>
    <row r="31" spans="1:8" x14ac:dyDescent="0.25">
      <c r="A31" s="6">
        <v>4</v>
      </c>
      <c r="B31" s="3" t="s">
        <v>10</v>
      </c>
      <c r="C31" s="4">
        <v>64900</v>
      </c>
      <c r="D31" s="19"/>
      <c r="F31" s="1"/>
      <c r="G31" s="1"/>
    </row>
    <row r="32" spans="1:8" ht="29.25" customHeight="1" x14ac:dyDescent="0.25">
      <c r="A32" s="6">
        <v>5</v>
      </c>
      <c r="B32" s="9" t="s">
        <v>25</v>
      </c>
      <c r="C32" s="4">
        <v>55298</v>
      </c>
      <c r="D32" s="19"/>
      <c r="F32" s="1"/>
      <c r="G32" s="1"/>
    </row>
    <row r="33" spans="1:5" x14ac:dyDescent="0.25">
      <c r="A33" s="6">
        <v>6</v>
      </c>
      <c r="B33" s="3" t="s">
        <v>26</v>
      </c>
      <c r="C33" s="4">
        <v>2390.4</v>
      </c>
      <c r="D33" s="19"/>
    </row>
    <row r="34" spans="1:5" x14ac:dyDescent="0.25">
      <c r="A34" s="6">
        <v>7</v>
      </c>
      <c r="B34" s="3" t="s">
        <v>27</v>
      </c>
      <c r="C34" s="4">
        <v>53180</v>
      </c>
      <c r="D34" s="19"/>
    </row>
    <row r="35" spans="1:5" x14ac:dyDescent="0.25">
      <c r="A35" s="10">
        <v>8</v>
      </c>
      <c r="B35" s="3" t="s">
        <v>15</v>
      </c>
      <c r="C35" s="4">
        <v>106288</v>
      </c>
      <c r="D35" s="19"/>
    </row>
    <row r="36" spans="1:5" x14ac:dyDescent="0.25">
      <c r="A36" s="14" t="s">
        <v>21</v>
      </c>
      <c r="B36" s="14"/>
      <c r="C36" s="4">
        <f>SUM(C28:C35)</f>
        <v>1570087.0699999998</v>
      </c>
      <c r="D36" s="19"/>
    </row>
    <row r="37" spans="1:5" x14ac:dyDescent="0.25">
      <c r="A37" s="1"/>
      <c r="B37" s="1"/>
      <c r="C37" s="7"/>
      <c r="D37" s="7"/>
      <c r="E37" s="7"/>
    </row>
    <row r="38" spans="1:5" x14ac:dyDescent="0.25">
      <c r="A38" s="1"/>
      <c r="B38" s="1"/>
      <c r="C38" s="7"/>
      <c r="D38" s="7"/>
      <c r="E38" s="7"/>
    </row>
    <row r="39" spans="1:5" x14ac:dyDescent="0.25">
      <c r="A39" s="1"/>
      <c r="B39" s="1"/>
      <c r="C39" s="7"/>
      <c r="D39" s="7"/>
      <c r="E39" s="7"/>
    </row>
    <row r="40" spans="1:5" x14ac:dyDescent="0.25">
      <c r="A40" s="1"/>
      <c r="B40" s="1"/>
      <c r="C40" s="7"/>
      <c r="D40" s="7"/>
      <c r="E40" s="7"/>
    </row>
    <row r="41" spans="1:5" x14ac:dyDescent="0.25">
      <c r="A41" s="1"/>
      <c r="B41" s="1"/>
      <c r="C41" s="7"/>
      <c r="D41" s="7"/>
      <c r="E41" s="7"/>
    </row>
    <row r="42" spans="1:5" x14ac:dyDescent="0.25">
      <c r="A42" s="1"/>
      <c r="B42" s="1"/>
      <c r="C42" s="7"/>
      <c r="D42" s="7"/>
      <c r="E42" s="7"/>
    </row>
  </sheetData>
  <mergeCells count="11">
    <mergeCell ref="A2:C2"/>
    <mergeCell ref="A3:C3"/>
    <mergeCell ref="A4:C4"/>
    <mergeCell ref="F7:G7"/>
    <mergeCell ref="B7:B8"/>
    <mergeCell ref="A7:A8"/>
    <mergeCell ref="C26:D26"/>
    <mergeCell ref="F25:G25"/>
    <mergeCell ref="A36:B36"/>
    <mergeCell ref="A24:B24"/>
    <mergeCell ref="C7:C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 Н. Попова</dc:creator>
  <cp:lastModifiedBy>Мария Н. Попова</cp:lastModifiedBy>
  <dcterms:created xsi:type="dcterms:W3CDTF">2024-09-06T10:18:34Z</dcterms:created>
  <dcterms:modified xsi:type="dcterms:W3CDTF">2024-09-24T09:38:49Z</dcterms:modified>
</cp:coreProperties>
</file>